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Місяць -3" sheetId="1" state="visible" r:id="rId2"/>
    <sheet name="Місяць -2" sheetId="2" state="visible" r:id="rId3"/>
    <sheet name="Місяць -1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<sst xmlns="http://schemas.openxmlformats.org/spreadsheetml/2006/main" count="78" uniqueCount="27">
  <si>
    <t xml:space="preserve">1:00</t>
  </si>
  <si>
    <t xml:space="preserve">2:00</t>
  </si>
  <si>
    <t xml:space="preserve">3:00</t>
  </si>
  <si>
    <t xml:space="preserve">4:00</t>
  </si>
  <si>
    <t xml:space="preserve">5:00</t>
  </si>
  <si>
    <t xml:space="preserve">6:00</t>
  </si>
  <si>
    <t xml:space="preserve">7:00</t>
  </si>
  <si>
    <t xml:space="preserve">8:00</t>
  </si>
  <si>
    <t xml:space="preserve">9:00</t>
  </si>
  <si>
    <t xml:space="preserve">10:00</t>
  </si>
  <si>
    <t xml:space="preserve">11:00</t>
  </si>
  <si>
    <t xml:space="preserve">12:00</t>
  </si>
  <si>
    <t xml:space="preserve">13:00</t>
  </si>
  <si>
    <t xml:space="preserve">14:00</t>
  </si>
  <si>
    <t xml:space="preserve">15:00</t>
  </si>
  <si>
    <t xml:space="preserve">16:00</t>
  </si>
  <si>
    <t xml:space="preserve">17:00</t>
  </si>
  <si>
    <t xml:space="preserve">18:00</t>
  </si>
  <si>
    <t xml:space="preserve">19:00</t>
  </si>
  <si>
    <t xml:space="preserve">20:00</t>
  </si>
  <si>
    <t xml:space="preserve">21:00</t>
  </si>
  <si>
    <t xml:space="preserve">22:00</t>
  </si>
  <si>
    <t xml:space="preserve">23:00</t>
  </si>
  <si>
    <t xml:space="preserve">24:00</t>
  </si>
  <si>
    <r>
      <rPr>
        <sz val="11"/>
        <color rgb="FF7F7F7F"/>
        <rFont val="Calibri"/>
        <family val="0"/>
        <charset val="1"/>
      </rPr>
      <t xml:space="preserve">Дані необхідно занести в </t>
    </r>
    <r>
      <rPr>
        <b val="true"/>
        <sz val="11"/>
        <color rgb="FF7F7F7F"/>
        <rFont val="Calibri"/>
        <family val="0"/>
        <charset val="1"/>
      </rPr>
      <t xml:space="preserve">кВт.год.</t>
    </r>
  </si>
  <si>
    <t xml:space="preserve">BYMD</t>
  </si>
  <si>
    <r>
      <rPr>
        <sz val="11"/>
        <color rgb="FF7F7F7F"/>
        <rFont val="Calibri"/>
        <family val="0"/>
        <charset val="1"/>
      </rPr>
      <t xml:space="preserve">Дані необхідно занести в</t>
    </r>
    <r>
      <rPr>
        <b val="true"/>
        <sz val="11"/>
        <color rgb="FF7F7F7F"/>
        <rFont val="Calibri"/>
        <family val="0"/>
        <charset val="1"/>
      </rPr>
      <t xml:space="preserve"> кВт.год.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</si>
</sst>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@"/>
    <numFmt numFmtId="167" formatCode="[$-FC22]dd\ mmmm;@"/>
    <numFmt numFmtId="168" formatCode="#,##0"/>
  </numFmts>
  <fonts count="11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5"/>
      <color rgb="FFFFFFFF"/>
      <name val="Calibri"/>
      <family val="0"/>
      <charset val="1"/>
    </font>
    <font>
      <b val="true"/>
      <sz val="11"/>
      <color rgb="FFFFFFFF"/>
      <name val="Calibri"/>
      <family val="0"/>
      <charset val="1"/>
    </font>
    <font>
      <sz val="11"/>
      <color rgb="FF454545"/>
      <name val="Calibri"/>
      <family val="2"/>
      <charset val="204"/>
    </font>
    <font>
      <b val="true"/>
      <sz val="11"/>
      <color rgb="FF1B1B1B"/>
      <name val="Calibri"/>
      <family val="0"/>
      <charset val="1"/>
    </font>
    <font>
      <sz val="11"/>
      <color rgb="FF7F7F7F"/>
      <name val="Calibri"/>
      <family val="0"/>
      <charset val="1"/>
    </font>
    <font>
      <b val="true"/>
      <sz val="11"/>
      <color rgb="FF7F7F7F"/>
      <name val="Calibri"/>
      <family val="0"/>
      <charset val="1"/>
    </font>
    <font>
      <b val="true"/>
      <sz val="15"/>
      <color rgb="FFFFFFFF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7F7F7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>
        <color rgb="FFD0CECE"/>
      </left>
      <right style="thin">
        <color rgb="FFAFABAB"/>
      </right>
      <top style="thin">
        <color rgb="FFD0CECE"/>
      </top>
      <bottom style="thin">
        <color rgb="FFAFABAB"/>
      </bottom>
      <diagonal/>
    </border>
    <border diagonalUp="false" diagonalDown="false">
      <left/>
      <right style="thin">
        <color rgb="FFFFFFFF"/>
      </right>
      <top style="thin">
        <color rgb="FFD0CECE"/>
      </top>
      <bottom style="thin">
        <color rgb="FFAFABAB"/>
      </bottom>
      <diagonal/>
    </border>
    <border diagonalUp="false" diagonalDown="false">
      <left style="thin">
        <color rgb="FFFFFFFF"/>
      </left>
      <right style="thin">
        <color rgb="FFD0CECE"/>
      </right>
      <top style="thin">
        <color rgb="FFD0CECE"/>
      </top>
      <bottom style="thin">
        <color rgb="FFAFABAB"/>
      </bottom>
      <diagonal/>
    </border>
    <border diagonalUp="false" diagonalDown="false">
      <left style="thin">
        <color rgb="FFD0CECE"/>
      </left>
      <right style="thin">
        <color rgb="FFAFABAB"/>
      </right>
      <top/>
      <bottom style="thin">
        <color rgb="FFE7E6E6"/>
      </bottom>
      <diagonal/>
    </border>
    <border diagonalUp="false" diagonalDown="false">
      <left/>
      <right style="thin">
        <color rgb="FFE7E6E6"/>
      </right>
      <top/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/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D0CECE"/>
      </right>
      <top/>
      <bottom style="thin">
        <color rgb="FFE7E6E6"/>
      </bottom>
      <diagonal/>
    </border>
    <border diagonalUp="false" diagonalDown="false">
      <left style="thin">
        <color rgb="FFD0CECE"/>
      </left>
      <right style="thin">
        <color rgb="FFAFABAB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D0CECE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D0CECE"/>
      </left>
      <right style="thin">
        <color rgb="FFAFABAB"/>
      </right>
      <top style="thin">
        <color rgb="FFE7E6E6"/>
      </top>
      <bottom style="thin">
        <color rgb="FFD0CECE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D0CECE"/>
      </bottom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D0CECE"/>
      </bottom>
      <diagonal/>
    </border>
    <border diagonalUp="false" diagonalDown="false">
      <left style="thin">
        <color rgb="FFE7E6E6"/>
      </left>
      <right style="thin">
        <color rgb="FFD0CECE"/>
      </right>
      <top style="thin">
        <color rgb="FFE7E6E6"/>
      </top>
      <bottom style="thin">
        <color rgb="FFD0CECE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7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7" fillId="0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7" fillId="3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7" fillId="3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7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7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7" fillId="0" borderId="1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7" fillId="0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7F7F7F"/>
      <rgbColor rgb="FF9999FF"/>
      <rgbColor rgb="FF993366"/>
      <rgbColor rgb="FFF7F7F7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E2F0D9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2060"/>
      <rgbColor rgb="FF339966"/>
      <rgbColor rgb="FF003300"/>
      <rgbColor rgb="FF1B1B1B"/>
      <rgbColor rgb="FF993300"/>
      <rgbColor rgb="FF993366"/>
      <rgbColor rgb="FF333399"/>
      <rgbColor rgb="FF45454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EEBF7"/>
    <pageSetUpPr fitToPage="false"/>
  </sheetPr>
  <dimension ref="A1:Y10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1328125" defaultRowHeight="14.25" zeroHeight="false" outlineLevelRow="0" outlineLevelCol="0"/>
  <cols>
    <col collapsed="false" customWidth="true" hidden="false" outlineLevel="0" max="1" min="1" style="1" width="16.71"/>
  </cols>
  <sheetData>
    <row r="1" s="5" customFormat="true" ht="25.5" hidden="false" customHeight="true" outlineLevel="0" collapsed="false">
      <c r="A1" s="2" t="n">
        <f aca="true">DATE(YEAR(TODAY()),MONTH(TODAY())-3,1)</f>
        <v>45292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4" t="s">
        <v>23</v>
      </c>
    </row>
    <row r="2" customFormat="false" ht="13.5" hidden="false" customHeight="true" outlineLevel="0" collapsed="false">
      <c r="A2" s="6" t="n">
        <f aca="true">IF(MONTH($A$1)=MONTH(DATE(YEAR(TODAY()),MONTH(TODAY())-3,1)),DATE(YEAR(TODAY()),MONTH(TODAY())-3,1),"")</f>
        <v>45292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9"/>
    </row>
    <row r="3" customFormat="false" ht="13.5" hidden="false" customHeight="true" outlineLevel="0" collapsed="false">
      <c r="A3" s="10" t="n">
        <f aca="true">IF(MONTH($A$1)=MONTH(DATE(YEAR(TODAY()),MONTH(TODAY())-3,2)),DATE(YEAR(TODAY()),MONTH(TODAY())-3,2),"")</f>
        <v>45293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</row>
    <row r="4" customFormat="false" ht="13.5" hidden="false" customHeight="true" outlineLevel="0" collapsed="false">
      <c r="A4" s="10" t="n">
        <f aca="true">IF(MONTH($A$1)=MONTH(DATE(YEAR(TODAY()),MONTH(TODAY())-3,3)),DATE(YEAR(TODAY()),MONTH(TODAY())-3,3),"")</f>
        <v>45294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</row>
    <row r="5" customFormat="false" ht="13.5" hidden="false" customHeight="true" outlineLevel="0" collapsed="false">
      <c r="A5" s="10" t="n">
        <f aca="true">IF(MONTH($A$1)=MONTH(DATE(YEAR(TODAY()),MONTH(TODAY())-3,4)),DATE(YEAR(TODAY()),MONTH(TODAY())-3,4),"")</f>
        <v>45295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</row>
    <row r="6" customFormat="false" ht="13.5" hidden="false" customHeight="true" outlineLevel="0" collapsed="false">
      <c r="A6" s="10" t="n">
        <f aca="true">IF(MONTH($A$1)=MONTH(DATE(YEAR(TODAY()),MONTH(TODAY())-3,5)),DATE(YEAR(TODAY()),MONTH(TODAY())-3,5),"")</f>
        <v>45296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6"/>
    </row>
    <row r="7" customFormat="false" ht="13.5" hidden="false" customHeight="true" outlineLevel="0" collapsed="false">
      <c r="A7" s="10" t="n">
        <f aca="true">IF(MONTH($A$1)=MONTH(DATE(YEAR(TODAY()),MONTH(TODAY())-3,6)),DATE(YEAR(TODAY()),MONTH(TODAY())-3,6),"")</f>
        <v>45297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customFormat="false" ht="13.5" hidden="false" customHeight="true" outlineLevel="0" collapsed="false">
      <c r="A8" s="10" t="n">
        <f aca="true">IF(MONTH($A$1)=MONTH(DATE(YEAR(TODAY()),MONTH(TODAY())-3,7)),DATE(YEAR(TODAY()),MONTH(TODAY())-3,7),"")</f>
        <v>45298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</row>
    <row r="9" customFormat="false" ht="13.5" hidden="false" customHeight="true" outlineLevel="0" collapsed="false">
      <c r="A9" s="10" t="n">
        <f aca="true">IF(MONTH($A$1)=MONTH(DATE(YEAR(TODAY()),MONTH(TODAY())-3,8)),DATE(YEAR(TODAY()),MONTH(TODAY())-3,8),"")</f>
        <v>45299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3"/>
    </row>
    <row r="10" customFormat="false" ht="13.5" hidden="false" customHeight="true" outlineLevel="0" collapsed="false">
      <c r="A10" s="10" t="n">
        <f aca="true">IF(MONTH($A$1)=MONTH(DATE(YEAR(TODAY()),MONTH(TODAY())-3,9)),DATE(YEAR(TODAY()),MONTH(TODAY())-3,9),"")</f>
        <v>45300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</row>
    <row r="11" customFormat="false" ht="13.5" hidden="false" customHeight="true" outlineLevel="0" collapsed="false">
      <c r="A11" s="10" t="n">
        <f aca="true">IF(MONTH($A$1)=MONTH(DATE(YEAR(TODAY()),MONTH(TODAY())-3,10)),DATE(YEAR(TODAY()),MONTH(TODAY())-3,10),"")</f>
        <v>45301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/>
    </row>
    <row r="12" customFormat="false" ht="13.5" hidden="false" customHeight="true" outlineLevel="0" collapsed="false">
      <c r="A12" s="10" t="n">
        <f aca="true">IF(MONTH($A$1)=MONTH(DATE(YEAR(TODAY()),MONTH(TODAY())-3,11)),DATE(YEAR(TODAY()),MONTH(TODAY())-3,11),"")</f>
        <v>45302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6"/>
    </row>
    <row r="13" customFormat="false" ht="13.5" hidden="false" customHeight="true" outlineLevel="0" collapsed="false">
      <c r="A13" s="10" t="n">
        <f aca="true">IF(MONTH($A$1)=MONTH(DATE(YEAR(TODAY()),MONTH(TODAY())-3,12)),DATE(YEAR(TODAY()),MONTH(TODAY())-3,12),"")</f>
        <v>45303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customFormat="false" ht="13.5" hidden="false" customHeight="true" outlineLevel="0" collapsed="false">
      <c r="A14" s="10" t="n">
        <f aca="true">IF(MONTH($A$1)=MONTH(DATE(YEAR(TODAY()),MONTH(TODAY())-3,13)),DATE(YEAR(TODAY()),MONTH(TODAY())-3,13),"")</f>
        <v>45304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customFormat="false" ht="13.5" hidden="false" customHeight="true" outlineLevel="0" collapsed="false">
      <c r="A15" s="10" t="n">
        <f aca="true">IF(MONTH($A$1)=MONTH(DATE(YEAR(TODAY()),MONTH(TODAY())-3,14)),DATE(YEAR(TODAY()),MONTH(TODAY())-3,14),"")</f>
        <v>45305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3"/>
    </row>
    <row r="16" customFormat="false" ht="13.5" hidden="false" customHeight="true" outlineLevel="0" collapsed="false">
      <c r="A16" s="10" t="n">
        <f aca="true">IF(MONTH($A$1)=MONTH(DATE(YEAR(TODAY()),MONTH(TODAY())-3,15)),DATE(YEAR(TODAY()),MONTH(TODAY())-3,15),"")</f>
        <v>45306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6"/>
    </row>
    <row r="17" customFormat="false" ht="13.5" hidden="false" customHeight="true" outlineLevel="0" collapsed="false">
      <c r="A17" s="10" t="n">
        <f aca="true">IF(MONTH($A$1)=MONTH(DATE(YEAR(TODAY()),MONTH(TODAY())-3,16)),DATE(YEAR(TODAY()),MONTH(TODAY())-3,16),"")</f>
        <v>45307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3"/>
    </row>
    <row r="18" customFormat="false" ht="13.5" hidden="false" customHeight="true" outlineLevel="0" collapsed="false">
      <c r="A18" s="10" t="n">
        <f aca="true">IF(MONTH($A$1)=MONTH(DATE(YEAR(TODAY()),MONTH(TODAY())-3,17)),DATE(YEAR(TODAY()),MONTH(TODAY())-3,17),"")</f>
        <v>45308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6"/>
    </row>
    <row r="19" customFormat="false" ht="13.5" hidden="false" customHeight="true" outlineLevel="0" collapsed="false">
      <c r="A19" s="10" t="n">
        <f aca="true">IF(MONTH($A$1)=MONTH(DATE(YEAR(TODAY()),MONTH(TODAY())-3,18)),DATE(YEAR(TODAY()),MONTH(TODAY())-3,18),"")</f>
        <v>45309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3"/>
    </row>
    <row r="20" customFormat="false" ht="13.5" hidden="false" customHeight="true" outlineLevel="0" collapsed="false">
      <c r="A20" s="10" t="n">
        <f aca="true">IF(MONTH($A$1)=MONTH(DATE(YEAR(TODAY()),MONTH(TODAY())-3,19)),DATE(YEAR(TODAY()),MONTH(TODAY())-3,19),"")</f>
        <v>45310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6"/>
    </row>
    <row r="21" customFormat="false" ht="13.5" hidden="false" customHeight="true" outlineLevel="0" collapsed="false">
      <c r="A21" s="10" t="n">
        <f aca="true">IF(MONTH($A$1)=MONTH(DATE(YEAR(TODAY()),MONTH(TODAY())-3,20)),DATE(YEAR(TODAY()),MONTH(TODAY())-3,20),"")</f>
        <v>45311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3"/>
    </row>
    <row r="22" customFormat="false" ht="13.5" hidden="false" customHeight="true" outlineLevel="0" collapsed="false">
      <c r="A22" s="10" t="n">
        <f aca="true">IF(MONTH($A$1)=MONTH(DATE(YEAR(TODAY()),MONTH(TODAY())-3,21)),DATE(YEAR(TODAY()),MONTH(TODAY())-3,21),"")</f>
        <v>45312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6"/>
    </row>
    <row r="23" customFormat="false" ht="13.5" hidden="false" customHeight="true" outlineLevel="0" collapsed="false">
      <c r="A23" s="10" t="n">
        <f aca="true">IF(MONTH($A$1)=MONTH(DATE(YEAR(TODAY()),MONTH(TODAY())-3,22)),DATE(YEAR(TODAY()),MONTH(TODAY())-3,22),"")</f>
        <v>45313</v>
      </c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3"/>
    </row>
    <row r="24" customFormat="false" ht="13.5" hidden="false" customHeight="true" outlineLevel="0" collapsed="false">
      <c r="A24" s="10" t="n">
        <f aca="true">IF(MONTH($A$1)=MONTH(DATE(YEAR(TODAY()),MONTH(TODAY())-3,23)),DATE(YEAR(TODAY()),MONTH(TODAY())-3,23),"")</f>
        <v>45314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customFormat="false" ht="13.5" hidden="false" customHeight="true" outlineLevel="0" collapsed="false">
      <c r="A25" s="10" t="n">
        <f aca="true">IF(MONTH($A$1)=MONTH(DATE(YEAR(TODAY()),MONTH(TODAY())-3,24)),DATE(YEAR(TODAY()),MONTH(TODAY())-3,24),"")</f>
        <v>45315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3"/>
    </row>
    <row r="26" customFormat="false" ht="13.5" hidden="false" customHeight="true" outlineLevel="0" collapsed="false">
      <c r="A26" s="10" t="n">
        <f aca="true">IF(MONTH($A$1)=MONTH(DATE(YEAR(TODAY()),MONTH(TODAY())-3,25)),DATE(YEAR(TODAY()),MONTH(TODAY())-3,25),"")</f>
        <v>45316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6"/>
    </row>
    <row r="27" customFormat="false" ht="13.5" hidden="false" customHeight="true" outlineLevel="0" collapsed="false">
      <c r="A27" s="10" t="n">
        <f aca="true">IF(MONTH($A$1)=MONTH(DATE(YEAR(TODAY()),MONTH(TODAY())-3,26)),DATE(YEAR(TODAY()),MONTH(TODAY())-3,26),"")</f>
        <v>45317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3"/>
    </row>
    <row r="28" customFormat="false" ht="13.5" hidden="false" customHeight="true" outlineLevel="0" collapsed="false">
      <c r="A28" s="10" t="n">
        <f aca="true">IF(MONTH($A$1)=MONTH(DATE(YEAR(TODAY()),MONTH(TODAY())-3,27)),DATE(YEAR(TODAY()),MONTH(TODAY())-3,27),"")</f>
        <v>45318</v>
      </c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customFormat="false" ht="13.5" hidden="false" customHeight="true" outlineLevel="0" collapsed="false">
      <c r="A29" s="10" t="n">
        <f aca="true">IF(MONTH($A$1)=MONTH(DATE(YEAR(TODAY()),MONTH(TODAY())-3,28)),DATE(YEAR(TODAY()),MONTH(TODAY())-3,28),"")</f>
        <v>45319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3"/>
    </row>
    <row r="30" customFormat="false" ht="13.5" hidden="false" customHeight="true" outlineLevel="0" collapsed="false">
      <c r="A30" s="10" t="n">
        <f aca="true">IF(MONTH($A$1)=MONTH(DATE(YEAR(TODAY()),MONTH(TODAY())-3,29)),DATE(YEAR(TODAY()),MONTH(TODAY())-3,29),"")</f>
        <v>45320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6"/>
    </row>
    <row r="31" customFormat="false" ht="13.5" hidden="false" customHeight="true" outlineLevel="0" collapsed="false">
      <c r="A31" s="10" t="n">
        <f aca="true">IF(MONTH($A$1)=MONTH(DATE(YEAR(TODAY()),MONTH(TODAY())-3,30)),DATE(YEAR(TODAY()),MONTH(TODAY())-3,30),"")</f>
        <v>45321</v>
      </c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3"/>
    </row>
    <row r="32" customFormat="false" ht="13.5" hidden="false" customHeight="true" outlineLevel="0" collapsed="false">
      <c r="A32" s="17" t="n">
        <f aca="true">IF(MONTH($A$1)=MONTH(DATE(YEAR(TODAY()),MONTH(TODAY())-3,31)),DATE(YEAR(TODAY()),MONTH(TODAY())-3,31),"")</f>
        <v>45322</v>
      </c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0"/>
    </row>
    <row r="33" customFormat="false" ht="13.5" hidden="false" customHeight="true" outlineLevel="0" collapsed="false">
      <c r="A33" s="21" t="s">
        <v>24</v>
      </c>
    </row>
    <row r="100" customFormat="false" ht="13.5" hidden="false" customHeight="true" outlineLevel="0" collapsed="false">
      <c r="Y100" s="0" t="s">
        <v>25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E2F0D9"/>
    <pageSetUpPr fitToPage="false"/>
  </sheetPr>
  <dimension ref="A1:Y10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ColWidth="8.61328125" defaultRowHeight="14.25" zeroHeight="false" outlineLevelRow="0" outlineLevelCol="0"/>
  <cols>
    <col collapsed="false" customWidth="true" hidden="false" outlineLevel="0" max="1" min="1" style="1" width="16.71"/>
  </cols>
  <sheetData>
    <row r="1" s="5" customFormat="true" ht="25.5" hidden="false" customHeight="true" outlineLevel="0" collapsed="false">
      <c r="A1" s="2" t="n">
        <f aca="true">DATE(YEAR(TODAY()),MONTH(TODAY())-2,1)</f>
        <v>45323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4" t="s">
        <v>23</v>
      </c>
    </row>
    <row r="2" customFormat="false" ht="13.5" hidden="false" customHeight="true" outlineLevel="0" collapsed="false">
      <c r="A2" s="6" t="n">
        <f aca="true">IF(MONTH($A$1)=MONTH(DATE(YEAR(TODAY()),MONTH(TODAY())-2,1)),DATE(YEAR(TODAY()),MONTH(TODAY())-2,1),"")</f>
        <v>45323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9"/>
    </row>
    <row r="3" customFormat="false" ht="13.5" hidden="false" customHeight="true" outlineLevel="0" collapsed="false">
      <c r="A3" s="10" t="n">
        <f aca="true">IF(MONTH($A$1)=MONTH(DATE(YEAR(TODAY()),MONTH(TODAY())-2,2)),DATE(YEAR(TODAY()),MONTH(TODAY())-2,2),"")</f>
        <v>45324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</row>
    <row r="4" customFormat="false" ht="13.5" hidden="false" customHeight="true" outlineLevel="0" collapsed="false">
      <c r="A4" s="10" t="n">
        <f aca="true">IF(MONTH($A$1)=MONTH(DATE(YEAR(TODAY()),MONTH(TODAY())-2,3)),DATE(YEAR(TODAY()),MONTH(TODAY())-2,3),"")</f>
        <v>45325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</row>
    <row r="5" customFormat="false" ht="13.5" hidden="false" customHeight="true" outlineLevel="0" collapsed="false">
      <c r="A5" s="10" t="n">
        <f aca="true">IF(MONTH($A$1)=MONTH(DATE(YEAR(TODAY()),MONTH(TODAY())-2,4)),DATE(YEAR(TODAY()),MONTH(TODAY())-2,4),"")</f>
        <v>45326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</row>
    <row r="6" customFormat="false" ht="13.5" hidden="false" customHeight="true" outlineLevel="0" collapsed="false">
      <c r="A6" s="10" t="n">
        <f aca="true">IF(MONTH($A$1)=MONTH(DATE(YEAR(TODAY()),MONTH(TODAY())-2,5)),DATE(YEAR(TODAY()),MONTH(TODAY())-2,5),"")</f>
        <v>45327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6"/>
    </row>
    <row r="7" customFormat="false" ht="13.5" hidden="false" customHeight="true" outlineLevel="0" collapsed="false">
      <c r="A7" s="10" t="n">
        <f aca="true">IF(MONTH($A$1)=MONTH(DATE(YEAR(TODAY()),MONTH(TODAY())-2,6)),DATE(YEAR(TODAY()),MONTH(TODAY())-2,6),"")</f>
        <v>45328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customFormat="false" ht="13.5" hidden="false" customHeight="true" outlineLevel="0" collapsed="false">
      <c r="A8" s="10" t="n">
        <f aca="true">IF(MONTH($A$1)=MONTH(DATE(YEAR(TODAY()),MONTH(TODAY())-2,7)),DATE(YEAR(TODAY()),MONTH(TODAY())-2,7),"")</f>
        <v>45329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</row>
    <row r="9" customFormat="false" ht="13.5" hidden="false" customHeight="true" outlineLevel="0" collapsed="false">
      <c r="A9" s="10" t="n">
        <f aca="true">IF(MONTH($A$1)=MONTH(DATE(YEAR(TODAY()),MONTH(TODAY())-2,8)),DATE(YEAR(TODAY()),MONTH(TODAY())-2,8),"")</f>
        <v>45330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3"/>
    </row>
    <row r="10" customFormat="false" ht="13.5" hidden="false" customHeight="true" outlineLevel="0" collapsed="false">
      <c r="A10" s="10" t="n">
        <f aca="true">IF(MONTH($A$1)=MONTH(DATE(YEAR(TODAY()),MONTH(TODAY())-2,9)),DATE(YEAR(TODAY()),MONTH(TODAY())-2,9),"")</f>
        <v>45331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</row>
    <row r="11" customFormat="false" ht="13.5" hidden="false" customHeight="true" outlineLevel="0" collapsed="false">
      <c r="A11" s="10" t="n">
        <f aca="true">IF(MONTH($A$1)=MONTH(DATE(YEAR(TODAY()),MONTH(TODAY())-2,10)),DATE(YEAR(TODAY()),MONTH(TODAY())-2,10),"")</f>
        <v>45332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/>
    </row>
    <row r="12" customFormat="false" ht="13.5" hidden="false" customHeight="true" outlineLevel="0" collapsed="false">
      <c r="A12" s="10" t="n">
        <f aca="true">IF(MONTH($A$1)=MONTH(DATE(YEAR(TODAY()),MONTH(TODAY())-2,11)),DATE(YEAR(TODAY()),MONTH(TODAY())-2,11),"")</f>
        <v>45333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6"/>
    </row>
    <row r="13" customFormat="false" ht="13.5" hidden="false" customHeight="true" outlineLevel="0" collapsed="false">
      <c r="A13" s="10" t="n">
        <f aca="true">IF(MONTH($A$1)=MONTH(DATE(YEAR(TODAY()),MONTH(TODAY())-2,12)),DATE(YEAR(TODAY()),MONTH(TODAY())-2,12),"")</f>
        <v>45334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customFormat="false" ht="13.5" hidden="false" customHeight="true" outlineLevel="0" collapsed="false">
      <c r="A14" s="10" t="n">
        <f aca="true">IF(MONTH($A$1)=MONTH(DATE(YEAR(TODAY()),MONTH(TODAY())-2,13)),DATE(YEAR(TODAY()),MONTH(TODAY())-2,13),"")</f>
        <v>45335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customFormat="false" ht="13.5" hidden="false" customHeight="true" outlineLevel="0" collapsed="false">
      <c r="A15" s="10" t="n">
        <f aca="true">IF(MONTH($A$1)=MONTH(DATE(YEAR(TODAY()),MONTH(TODAY())-2,14)),DATE(YEAR(TODAY()),MONTH(TODAY())-2,14),"")</f>
        <v>45336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3"/>
    </row>
    <row r="16" customFormat="false" ht="13.5" hidden="false" customHeight="true" outlineLevel="0" collapsed="false">
      <c r="A16" s="10" t="n">
        <f aca="true">IF(MONTH($A$1)=MONTH(DATE(YEAR(TODAY()),MONTH(TODAY())-2,15)),DATE(YEAR(TODAY()),MONTH(TODAY())-2,15),"")</f>
        <v>45337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6"/>
    </row>
    <row r="17" customFormat="false" ht="13.5" hidden="false" customHeight="true" outlineLevel="0" collapsed="false">
      <c r="A17" s="10" t="n">
        <f aca="true">IF(MONTH($A$1)=MONTH(DATE(YEAR(TODAY()),MONTH(TODAY())-2,16)),DATE(YEAR(TODAY()),MONTH(TODAY())-2,16),"")</f>
        <v>45338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3"/>
    </row>
    <row r="18" customFormat="false" ht="13.5" hidden="false" customHeight="true" outlineLevel="0" collapsed="false">
      <c r="A18" s="10" t="n">
        <f aca="true">IF(MONTH($A$1)=MONTH(DATE(YEAR(TODAY()),MONTH(TODAY())-2,17)),DATE(YEAR(TODAY()),MONTH(TODAY())-2,17),"")</f>
        <v>45339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6"/>
    </row>
    <row r="19" customFormat="false" ht="13.5" hidden="false" customHeight="true" outlineLevel="0" collapsed="false">
      <c r="A19" s="10" t="n">
        <f aca="true">IF(MONTH($A$1)=MONTH(DATE(YEAR(TODAY()),MONTH(TODAY())-2,18)),DATE(YEAR(TODAY()),MONTH(TODAY())-2,18),"")</f>
        <v>45340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3"/>
    </row>
    <row r="20" customFormat="false" ht="13.5" hidden="false" customHeight="true" outlineLevel="0" collapsed="false">
      <c r="A20" s="10" t="n">
        <f aca="true">IF(MONTH($A$1)=MONTH(DATE(YEAR(TODAY()),MONTH(TODAY())-2,19)),DATE(YEAR(TODAY()),MONTH(TODAY())-2,19),"")</f>
        <v>45341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6"/>
    </row>
    <row r="21" customFormat="false" ht="13.5" hidden="false" customHeight="true" outlineLevel="0" collapsed="false">
      <c r="A21" s="10" t="n">
        <f aca="true">IF(MONTH($A$1)=MONTH(DATE(YEAR(TODAY()),MONTH(TODAY())-2,20)),DATE(YEAR(TODAY()),MONTH(TODAY())-2,20),"")</f>
        <v>45342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3"/>
    </row>
    <row r="22" customFormat="false" ht="13.5" hidden="false" customHeight="true" outlineLevel="0" collapsed="false">
      <c r="A22" s="10" t="n">
        <f aca="true">IF(MONTH($A$1)=MONTH(DATE(YEAR(TODAY()),MONTH(TODAY())-2,21)),DATE(YEAR(TODAY()),MONTH(TODAY())-2,21),"")</f>
        <v>45343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6"/>
    </row>
    <row r="23" customFormat="false" ht="13.5" hidden="false" customHeight="true" outlineLevel="0" collapsed="false">
      <c r="A23" s="10" t="n">
        <f aca="true">IF(MONTH($A$1)=MONTH(DATE(YEAR(TODAY()),MONTH(TODAY())-2,22)),DATE(YEAR(TODAY()),MONTH(TODAY())-2,22),"")</f>
        <v>45344</v>
      </c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3"/>
    </row>
    <row r="24" customFormat="false" ht="13.5" hidden="false" customHeight="true" outlineLevel="0" collapsed="false">
      <c r="A24" s="10" t="n">
        <f aca="true">IF(MONTH($A$1)=MONTH(DATE(YEAR(TODAY()),MONTH(TODAY())-2,23)),DATE(YEAR(TODAY()),MONTH(TODAY())-2,23),"")</f>
        <v>45345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customFormat="false" ht="13.5" hidden="false" customHeight="true" outlineLevel="0" collapsed="false">
      <c r="A25" s="10" t="n">
        <f aca="true">IF(MONTH($A$1)=MONTH(DATE(YEAR(TODAY()),MONTH(TODAY())-2,24)),DATE(YEAR(TODAY()),MONTH(TODAY())-2,24),"")</f>
        <v>45346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3"/>
    </row>
    <row r="26" customFormat="false" ht="13.5" hidden="false" customHeight="true" outlineLevel="0" collapsed="false">
      <c r="A26" s="10" t="n">
        <f aca="true">IF(MONTH($A$1)=MONTH(DATE(YEAR(TODAY()),MONTH(TODAY())-2,25)),DATE(YEAR(TODAY()),MONTH(TODAY())-2,25),"")</f>
        <v>45347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6"/>
    </row>
    <row r="27" customFormat="false" ht="13.5" hidden="false" customHeight="true" outlineLevel="0" collapsed="false">
      <c r="A27" s="10" t="n">
        <f aca="true">IF(MONTH($A$1)=MONTH(DATE(YEAR(TODAY()),MONTH(TODAY())-2,26)),DATE(YEAR(TODAY()),MONTH(TODAY())-2,26),"")</f>
        <v>45348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3"/>
    </row>
    <row r="28" customFormat="false" ht="13.5" hidden="false" customHeight="true" outlineLevel="0" collapsed="false">
      <c r="A28" s="10" t="n">
        <f aca="true">IF(MONTH($A$1)=MONTH(DATE(YEAR(TODAY()),MONTH(TODAY())-2,27)),DATE(YEAR(TODAY()),MONTH(TODAY())-2,27),"")</f>
        <v>45349</v>
      </c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customFormat="false" ht="13.5" hidden="false" customHeight="true" outlineLevel="0" collapsed="false">
      <c r="A29" s="10" t="n">
        <f aca="true">IF(MONTH($A$1)=MONTH(DATE(YEAR(TODAY()),MONTH(TODAY())-2,28)),DATE(YEAR(TODAY()),MONTH(TODAY())-2,28),"")</f>
        <v>45350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3"/>
    </row>
    <row r="30" customFormat="false" ht="13.5" hidden="false" customHeight="true" outlineLevel="0" collapsed="false">
      <c r="A30" s="10" t="n">
        <f aca="true">IF(MONTH($A$1)=MONTH(DATE(YEAR(TODAY()),MONTH(TODAY())-2,29)),DATE(YEAR(TODAY()),MONTH(TODAY())-2,29),"")</f>
        <v>45351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6"/>
    </row>
    <row r="31" customFormat="false" ht="13.5" hidden="false" customHeight="true" outlineLevel="0" collapsed="false">
      <c r="A31" s="10" t="str">
        <f aca="true">IF(MONTH($A$1)=MONTH(DATE(YEAR(TODAY()),MONTH(TODAY())-2,30)),DATE(YEAR(TODAY()),MONTH(TODAY())-2,30),"")</f>
        <v/>
      </c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3"/>
    </row>
    <row r="32" customFormat="false" ht="13.5" hidden="false" customHeight="true" outlineLevel="0" collapsed="false">
      <c r="A32" s="17" t="str">
        <f aca="true">IF(MONTH($A$1)=MONTH(DATE(YEAR(TODAY()),MONTH(TODAY())-2,31)),DATE(YEAR(TODAY()),MONTH(TODAY())-2,31),"")</f>
        <v/>
      </c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0"/>
    </row>
    <row r="33" customFormat="false" ht="15" hidden="false" customHeight="true" outlineLevel="0" collapsed="false">
      <c r="A33" s="21" t="s">
        <v>24</v>
      </c>
    </row>
    <row r="100" customFormat="false" ht="14.25" hidden="false" customHeight="false" outlineLevel="0" collapsed="false">
      <c r="Y100" s="0" t="s">
        <v>25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BE5D6"/>
    <pageSetUpPr fitToPage="false"/>
  </sheetPr>
  <dimension ref="A1:Y10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3" activeCellId="0" sqref="A33"/>
    </sheetView>
  </sheetViews>
  <sheetFormatPr defaultColWidth="8.61328125" defaultRowHeight="14.25" zeroHeight="false" outlineLevelRow="0" outlineLevelCol="0"/>
  <cols>
    <col collapsed="false" customWidth="true" hidden="false" outlineLevel="0" max="1" min="1" style="1" width="16.71"/>
  </cols>
  <sheetData>
    <row r="1" s="5" customFormat="true" ht="25.5" hidden="false" customHeight="true" outlineLevel="0" collapsed="false">
      <c r="A1" s="22" t="n">
        <f aca="true">DATE(YEAR(TODAY()),MONTH(TODAY())-1,1)</f>
        <v>45352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4" t="s">
        <v>23</v>
      </c>
    </row>
    <row r="2" customFormat="false" ht="13.5" hidden="false" customHeight="true" outlineLevel="0" collapsed="false">
      <c r="A2" s="6" t="n">
        <f aca="true">IF(MONTH($A$1)=MONTH(DATE(YEAR(TODAY()),MONTH(TODAY())-1,1)),DATE(YEAR(TODAY()),MONTH(TODAY())-1,1),"")</f>
        <v>45352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9"/>
    </row>
    <row r="3" customFormat="false" ht="13.5" hidden="false" customHeight="true" outlineLevel="0" collapsed="false">
      <c r="A3" s="10" t="n">
        <f aca="true">IF(MONTH($A$1)=MONTH(DATE(YEAR(TODAY()),MONTH(TODAY())-1,2)),DATE(YEAR(TODAY()),MONTH(TODAY())-1,2),"")</f>
        <v>45353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</row>
    <row r="4" customFormat="false" ht="13.5" hidden="false" customHeight="true" outlineLevel="0" collapsed="false">
      <c r="A4" s="10" t="n">
        <f aca="true">IF(MONTH($A$1)=MONTH(DATE(YEAR(TODAY()),MONTH(TODAY())-1,3)),DATE(YEAR(TODAY()),MONTH(TODAY())-1,3),"")</f>
        <v>45354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</row>
    <row r="5" customFormat="false" ht="13.5" hidden="false" customHeight="true" outlineLevel="0" collapsed="false">
      <c r="A5" s="10" t="n">
        <f aca="true">IF(MONTH($A$1)=MONTH(DATE(YEAR(TODAY()),MONTH(TODAY())-1,4)),DATE(YEAR(TODAY()),MONTH(TODAY())-1,4),"")</f>
        <v>45355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</row>
    <row r="6" customFormat="false" ht="13.5" hidden="false" customHeight="true" outlineLevel="0" collapsed="false">
      <c r="A6" s="10" t="n">
        <f aca="true">IF(MONTH($A$1)=MONTH(DATE(YEAR(TODAY()),MONTH(TODAY())-1,5)),DATE(YEAR(TODAY()),MONTH(TODAY())-1,5),"")</f>
        <v>45356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6"/>
    </row>
    <row r="7" customFormat="false" ht="13.5" hidden="false" customHeight="true" outlineLevel="0" collapsed="false">
      <c r="A7" s="10" t="n">
        <f aca="true">IF(MONTH($A$1)=MONTH(DATE(YEAR(TODAY()),MONTH(TODAY())-1,6)),DATE(YEAR(TODAY()),MONTH(TODAY())-1,6),"")</f>
        <v>45357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customFormat="false" ht="13.5" hidden="false" customHeight="true" outlineLevel="0" collapsed="false">
      <c r="A8" s="10" t="n">
        <f aca="true">IF(MONTH($A$1)=MONTH(DATE(YEAR(TODAY()),MONTH(TODAY())-1,7)),DATE(YEAR(TODAY()),MONTH(TODAY())-1,7),"")</f>
        <v>45358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</row>
    <row r="9" customFormat="false" ht="13.5" hidden="false" customHeight="true" outlineLevel="0" collapsed="false">
      <c r="A9" s="10" t="n">
        <f aca="true">IF(MONTH($A$1)=MONTH(DATE(YEAR(TODAY()),MONTH(TODAY())-1,8)),DATE(YEAR(TODAY()),MONTH(TODAY())-1,8),"")</f>
        <v>45359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3"/>
    </row>
    <row r="10" customFormat="false" ht="13.5" hidden="false" customHeight="true" outlineLevel="0" collapsed="false">
      <c r="A10" s="10" t="n">
        <f aca="true">IF(MONTH($A$1)=MONTH(DATE(YEAR(TODAY()),MONTH(TODAY())-1,9)),DATE(YEAR(TODAY()),MONTH(TODAY())-1,9),"")</f>
        <v>45360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</row>
    <row r="11" customFormat="false" ht="13.5" hidden="false" customHeight="true" outlineLevel="0" collapsed="false">
      <c r="A11" s="10" t="n">
        <f aca="true">IF(MONTH($A$1)=MONTH(DATE(YEAR(TODAY()),MONTH(TODAY())-1,10)),DATE(YEAR(TODAY()),MONTH(TODAY())-1,10),"")</f>
        <v>45361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/>
    </row>
    <row r="12" customFormat="false" ht="13.5" hidden="false" customHeight="true" outlineLevel="0" collapsed="false">
      <c r="A12" s="10" t="n">
        <f aca="true">IF(MONTH($A$1)=MONTH(DATE(YEAR(TODAY()),MONTH(TODAY())-1,11)),DATE(YEAR(TODAY()),MONTH(TODAY())-1,11),"")</f>
        <v>45362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6"/>
    </row>
    <row r="13" customFormat="false" ht="13.5" hidden="false" customHeight="true" outlineLevel="0" collapsed="false">
      <c r="A13" s="10" t="n">
        <f aca="true">IF(MONTH($A$1)=MONTH(DATE(YEAR(TODAY()),MONTH(TODAY())-1,12)),DATE(YEAR(TODAY()),MONTH(TODAY())-1,12),"")</f>
        <v>45363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customFormat="false" ht="13.5" hidden="false" customHeight="true" outlineLevel="0" collapsed="false">
      <c r="A14" s="10" t="n">
        <f aca="true">IF(MONTH($A$1)=MONTH(DATE(YEAR(TODAY()),MONTH(TODAY())-1,13)),DATE(YEAR(TODAY()),MONTH(TODAY())-1,13),"")</f>
        <v>45364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 customFormat="false" ht="13.5" hidden="false" customHeight="true" outlineLevel="0" collapsed="false">
      <c r="A15" s="10" t="n">
        <f aca="true">IF(MONTH($A$1)=MONTH(DATE(YEAR(TODAY()),MONTH(TODAY())-1,14)),DATE(YEAR(TODAY()),MONTH(TODAY())-1,14),"")</f>
        <v>45365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3"/>
    </row>
    <row r="16" customFormat="false" ht="13.5" hidden="false" customHeight="true" outlineLevel="0" collapsed="false">
      <c r="A16" s="10" t="n">
        <f aca="true">IF(MONTH($A$1)=MONTH(DATE(YEAR(TODAY()),MONTH(TODAY())-1,15)),DATE(YEAR(TODAY()),MONTH(TODAY())-1,15),"")</f>
        <v>45366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6"/>
    </row>
    <row r="17" customFormat="false" ht="13.5" hidden="false" customHeight="true" outlineLevel="0" collapsed="false">
      <c r="A17" s="10" t="n">
        <f aca="true">IF(MONTH($A$1)=MONTH(DATE(YEAR(TODAY()),MONTH(TODAY())-1,16)),DATE(YEAR(TODAY()),MONTH(TODAY())-1,16),"")</f>
        <v>45367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3"/>
    </row>
    <row r="18" customFormat="false" ht="13.5" hidden="false" customHeight="true" outlineLevel="0" collapsed="false">
      <c r="A18" s="10" t="n">
        <f aca="true">IF(MONTH($A$1)=MONTH(DATE(YEAR(TODAY()),MONTH(TODAY())-1,17)),DATE(YEAR(TODAY()),MONTH(TODAY())-1,17),"")</f>
        <v>45368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6"/>
    </row>
    <row r="19" customFormat="false" ht="13.5" hidden="false" customHeight="true" outlineLevel="0" collapsed="false">
      <c r="A19" s="10" t="n">
        <f aca="true">IF(MONTH($A$1)=MONTH(DATE(YEAR(TODAY()),MONTH(TODAY())-1,18)),DATE(YEAR(TODAY()),MONTH(TODAY())-1,18),"")</f>
        <v>45369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3"/>
    </row>
    <row r="20" customFormat="false" ht="13.5" hidden="false" customHeight="true" outlineLevel="0" collapsed="false">
      <c r="A20" s="10" t="n">
        <f aca="true">IF(MONTH($A$1)=MONTH(DATE(YEAR(TODAY()),MONTH(TODAY())-1,19)),DATE(YEAR(TODAY()),MONTH(TODAY())-1,19),"")</f>
        <v>45370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6"/>
    </row>
    <row r="21" customFormat="false" ht="13.5" hidden="false" customHeight="true" outlineLevel="0" collapsed="false">
      <c r="A21" s="10" t="n">
        <f aca="true">IF(MONTH($A$1)=MONTH(DATE(YEAR(TODAY()),MONTH(TODAY())-1,20)),DATE(YEAR(TODAY()),MONTH(TODAY())-1,20),"")</f>
        <v>45371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3"/>
    </row>
    <row r="22" customFormat="false" ht="13.5" hidden="false" customHeight="true" outlineLevel="0" collapsed="false">
      <c r="A22" s="10" t="n">
        <f aca="true">IF(MONTH($A$1)=MONTH(DATE(YEAR(TODAY()),MONTH(TODAY())-1,21)),DATE(YEAR(TODAY()),MONTH(TODAY())-1,21),"")</f>
        <v>45372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6"/>
    </row>
    <row r="23" customFormat="false" ht="13.5" hidden="false" customHeight="true" outlineLevel="0" collapsed="false">
      <c r="A23" s="10" t="n">
        <f aca="true">IF(MONTH($A$1)=MONTH(DATE(YEAR(TODAY()),MONTH(TODAY())-1,22)),DATE(YEAR(TODAY()),MONTH(TODAY())-1,22),"")</f>
        <v>45373</v>
      </c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3"/>
    </row>
    <row r="24" customFormat="false" ht="13.5" hidden="false" customHeight="true" outlineLevel="0" collapsed="false">
      <c r="A24" s="10" t="n">
        <f aca="true">IF(MONTH($A$1)=MONTH(DATE(YEAR(TODAY()),MONTH(TODAY())-1,23)),DATE(YEAR(TODAY()),MONTH(TODAY())-1,23),"")</f>
        <v>45374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 customFormat="false" ht="13.5" hidden="false" customHeight="true" outlineLevel="0" collapsed="false">
      <c r="A25" s="10" t="n">
        <f aca="true">IF(MONTH($A$1)=MONTH(DATE(YEAR(TODAY()),MONTH(TODAY())-1,24)),DATE(YEAR(TODAY()),MONTH(TODAY())-1,24),"")</f>
        <v>45375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3"/>
    </row>
    <row r="26" customFormat="false" ht="13.5" hidden="false" customHeight="true" outlineLevel="0" collapsed="false">
      <c r="A26" s="10" t="n">
        <f aca="true">IF(MONTH($A$1)=MONTH(DATE(YEAR(TODAY()),MONTH(TODAY())-1,25)),DATE(YEAR(TODAY()),MONTH(TODAY())-1,25),"")</f>
        <v>45376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6"/>
    </row>
    <row r="27" customFormat="false" ht="13.5" hidden="false" customHeight="true" outlineLevel="0" collapsed="false">
      <c r="A27" s="10" t="n">
        <f aca="true">IF(MONTH($A$1)=MONTH(DATE(YEAR(TODAY()),MONTH(TODAY())-1,26)),DATE(YEAR(TODAY()),MONTH(TODAY())-1,26),"")</f>
        <v>45377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3"/>
    </row>
    <row r="28" customFormat="false" ht="13.5" hidden="false" customHeight="true" outlineLevel="0" collapsed="false">
      <c r="A28" s="10" t="n">
        <f aca="true">IF(MONTH($A$1)=MONTH(DATE(YEAR(TODAY()),MONTH(TODAY())-1,27)),DATE(YEAR(TODAY()),MONTH(TODAY())-1,27),"")</f>
        <v>45378</v>
      </c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customFormat="false" ht="13.5" hidden="false" customHeight="true" outlineLevel="0" collapsed="false">
      <c r="A29" s="10" t="n">
        <f aca="true">IF(MONTH($A$1)=MONTH(DATE(YEAR(TODAY()),MONTH(TODAY())-1,28)),DATE(YEAR(TODAY()),MONTH(TODAY())-1,28),"")</f>
        <v>45379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3"/>
    </row>
    <row r="30" customFormat="false" ht="13.5" hidden="false" customHeight="true" outlineLevel="0" collapsed="false">
      <c r="A30" s="10" t="n">
        <f aca="true">IF(MONTH($A$1)=MONTH(DATE(YEAR(TODAY()),MONTH(TODAY())-1,29)),DATE(YEAR(TODAY()),MONTH(TODAY())-1,29),"")</f>
        <v>45380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6"/>
    </row>
    <row r="31" customFormat="false" ht="13.5" hidden="false" customHeight="true" outlineLevel="0" collapsed="false">
      <c r="A31" s="10" t="n">
        <f aca="true">IF(MONTH($A$1)=MONTH(DATE(YEAR(TODAY()),MONTH(TODAY())-1,30)),DATE(YEAR(TODAY()),MONTH(TODAY())-1,30),"")</f>
        <v>45381</v>
      </c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3"/>
    </row>
    <row r="32" customFormat="false" ht="13.5" hidden="false" customHeight="true" outlineLevel="0" collapsed="false">
      <c r="A32" s="17" t="n">
        <f aca="true">IF(MONTH($A$1)=MONTH(DATE(YEAR(TODAY()),MONTH(TODAY())-1,31)),DATE(YEAR(TODAY()),MONTH(TODAY())-1,31),"")</f>
        <v>45382</v>
      </c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0"/>
    </row>
    <row r="33" customFormat="false" ht="15" hidden="false" customHeight="true" outlineLevel="0" collapsed="false">
      <c r="A33" s="21" t="s">
        <v>26</v>
      </c>
    </row>
    <row r="100" customFormat="false" ht="14.25" hidden="false" customHeight="false" outlineLevel="0" collapsed="false">
      <c r="Y100" s="0" t="s">
        <v>25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2020-08-27T11:44:00Z</dcterms:created>
  <dc:creator>Андрій Галавін</dc:creator>
  <dc:description/>
  <dc:language>uk-UA</dc:language>
  <cp:lastModifiedBy/>
  <dcterms:modified xsi:type="dcterms:W3CDTF">2024-04-22T19:30:59Z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